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Лист1!$A$1:$S$37</definedName>
  </definedNames>
  <calcPr calcId="145621"/>
</workbook>
</file>

<file path=xl/calcChain.xml><?xml version="1.0" encoding="utf-8"?>
<calcChain xmlns="http://schemas.openxmlformats.org/spreadsheetml/2006/main">
  <c r="M34" i="1" l="1"/>
  <c r="K36" i="1"/>
  <c r="I34" i="1"/>
  <c r="M10" i="1" l="1"/>
  <c r="I36" i="1" l="1"/>
  <c r="J37" i="1" l="1"/>
  <c r="I35" i="1"/>
  <c r="J35" i="1" l="1"/>
  <c r="K37" i="1" l="1"/>
  <c r="K35" i="1"/>
  <c r="I37" i="1"/>
  <c r="K34" i="1"/>
</calcChain>
</file>

<file path=xl/sharedStrings.xml><?xml version="1.0" encoding="utf-8"?>
<sst xmlns="http://schemas.openxmlformats.org/spreadsheetml/2006/main" count="337" uniqueCount="205">
  <si>
    <t>ИНОН</t>
  </si>
  <si>
    <t>Местонахождение объекта недвижимости</t>
  </si>
  <si>
    <t>Балансодержатель объекта недвижимости</t>
  </si>
  <si>
    <t>Права владения объекта</t>
  </si>
  <si>
    <t>Автомобильная дорога общего пользования</t>
  </si>
  <si>
    <t xml:space="preserve">РК, Олонецкий район, д. Мегрега, ул. 70-летия Октября </t>
  </si>
  <si>
    <t>Администрация Мегрегского сельского поселения</t>
  </si>
  <si>
    <t>Казна, учет на балансе</t>
  </si>
  <si>
    <t>РК, Олонецкий район, д. Мегрега, ул. Новая, от дома №1 до дома №8</t>
  </si>
  <si>
    <t>РК, Олонецкий район, д. Мегрега, ул. Новая, от дома №9 до дома №13</t>
  </si>
  <si>
    <t>РК, Олонецкий район, д. Мегрега, ул. Карла Маркса, от дома №13 до дома №37</t>
  </si>
  <si>
    <t>РК, Олонецкий район, д. Мегрега, ул. Карла Маркса, от дома №37 до ул. Минина дом №23</t>
  </si>
  <si>
    <t>РК, Олонецкий район, д. Мегрега, ул. Лесная, от дома №1 до дома №3</t>
  </si>
  <si>
    <t>РК, Олонецкий район, д. Мегрега, пер. Школьный</t>
  </si>
  <si>
    <t>РК, Олонецкий район, д. Мегрега, ул. Советская, от дома №9 до дома №14</t>
  </si>
  <si>
    <t>РК, Олонецкий район, д. Мегрега, ул. Советская, от дома №1 до дома №8</t>
  </si>
  <si>
    <t>РК, Олонецкий район, д. Мегрега, ул. Полевая, от дома №1 до дома №10</t>
  </si>
  <si>
    <t>РК, Олонецкий район, д. Мегрега, ул. Полевая, от дома №2 до дома №4</t>
  </si>
  <si>
    <t>РК, Олонецкий район, д. Мегрега, ул. Молодежная, от дома №1 до дома №11</t>
  </si>
  <si>
    <t>РК, Олонецкий район, д. Мегрега, ул. Молодежная, от дома №12 до дома №16</t>
  </si>
  <si>
    <t>РК, Олонецкий район, д. Юргелица, ул. Совхозная, от дома №1 до дома №10</t>
  </si>
  <si>
    <t>РК, Олонецкий район, д. Юргелица, от дома № 75 до дома № 102</t>
  </si>
  <si>
    <t>РК, Олонецкий район, д. Онькулица, левый берег реки Мегрега</t>
  </si>
  <si>
    <t>РК, Олонецкий район, д. Онькулица, правый берег реки Мегрега, от дома №8 до дома № 23</t>
  </si>
  <si>
    <t>РК, Олонецкий район, д. Онькулица, правый берег реки Мегрега, от дома №25 до дома № 27</t>
  </si>
  <si>
    <t>РК, Олонецкий район, д. Инема</t>
  </si>
  <si>
    <t>РК, Олонецкий район, д. Сармяги</t>
  </si>
  <si>
    <t>РК, Олонецкий район, д. Обжа, от дома № 1 до дома № 13</t>
  </si>
  <si>
    <t>РК, Олонецкий район, д. Обжа, на кладбище</t>
  </si>
  <si>
    <t>РК, Олонецкий район, д. Обжа, от дома № 27 до дома № 38а</t>
  </si>
  <si>
    <t>РК, Олонецкий район, д. Обжа, от дома № 38 до дома № 57</t>
  </si>
  <si>
    <t>РК, Олонецкий район, д. Обжа, от дома № 43 до дома № 54</t>
  </si>
  <si>
    <t>РК, Олонецкий район, д. Самбатукса, от дома № 32 до дома № 45</t>
  </si>
  <si>
    <t>№ п/п</t>
  </si>
  <si>
    <t>Наименование объекта недвижимости</t>
  </si>
  <si>
    <t>Индефикационный номер объекта</t>
  </si>
  <si>
    <t>Кадастровый номер объекта</t>
  </si>
  <si>
    <t>Длина объекта</t>
  </si>
  <si>
    <t>Ширина объекта</t>
  </si>
  <si>
    <t>Площадь объекта</t>
  </si>
  <si>
    <t>Год постройки</t>
  </si>
  <si>
    <t>Основание нахождения объекта в собственности</t>
  </si>
  <si>
    <t>86-230-000- 031 ОП МП 01</t>
  </si>
  <si>
    <t>Количество трубопереездов</t>
  </si>
  <si>
    <t>10:14:0000000:7598</t>
  </si>
  <si>
    <t>86-230-000-031 ОП МП 02</t>
  </si>
  <si>
    <t>1972 г.</t>
  </si>
  <si>
    <t>10:14:0080101:281</t>
  </si>
  <si>
    <t>1985 год</t>
  </si>
  <si>
    <t>1972 год</t>
  </si>
  <si>
    <t>Инвентарный номер объекта</t>
  </si>
  <si>
    <t>86:230:002:000019380:0200:00000</t>
  </si>
  <si>
    <t>86:230:002:000019390:0200:00000</t>
  </si>
  <si>
    <t>86-230-000-031  ОП МП 03</t>
  </si>
  <si>
    <t>10:14:0080101:280</t>
  </si>
  <si>
    <t>86:230:002:000019400:0200:00000</t>
  </si>
  <si>
    <t>86-230-000-031  ОП МП 04</t>
  </si>
  <si>
    <t>10:14:0000000:7597</t>
  </si>
  <si>
    <t>86:230:002:000019410:0200:00000</t>
  </si>
  <si>
    <t>1973 год</t>
  </si>
  <si>
    <t>86-230-000-031  ОП МП 05</t>
  </si>
  <si>
    <t>10:14:0080108:4</t>
  </si>
  <si>
    <t>86:230:002:000019420:0200:00000</t>
  </si>
  <si>
    <t>1960 год</t>
  </si>
  <si>
    <t>1995 год</t>
  </si>
  <si>
    <t>86-230-000-031  ОП МП 06</t>
  </si>
  <si>
    <t>10:14:0080101:282</t>
  </si>
  <si>
    <t>86:230:002:000019430:0200:00000</t>
  </si>
  <si>
    <t>2 шт.- железобетон</t>
  </si>
  <si>
    <t>86-230-000-031  ОП МП 07</t>
  </si>
  <si>
    <t>10:14:0080101:279</t>
  </si>
  <si>
    <t>86:230:002:000019440:0200:00000</t>
  </si>
  <si>
    <t>1 шт- железобетон</t>
  </si>
  <si>
    <t>1994 год</t>
  </si>
  <si>
    <t>РК, Олонецкий район, д. Мегрега, ул. Лесная, от дома № 6 а до дома №7а</t>
  </si>
  <si>
    <t>86-230-000-031  ОП МП 08</t>
  </si>
  <si>
    <t>86:230:002:000019450:0200:00000</t>
  </si>
  <si>
    <t xml:space="preserve">1995 год </t>
  </si>
  <si>
    <t>86-230-000-031  ОП МП 09</t>
  </si>
  <si>
    <t>86:230:002:000019520:0200:00000</t>
  </si>
  <si>
    <t>1975 год.</t>
  </si>
  <si>
    <t>86-230-000-031  ОП МП 10</t>
  </si>
  <si>
    <t>86:230:002:000019530:0200:00000</t>
  </si>
  <si>
    <t xml:space="preserve">1987 год </t>
  </si>
  <si>
    <t>86-230-000-031  ОП МП 11</t>
  </si>
  <si>
    <t>86:230:002:000019540:0200:00000</t>
  </si>
  <si>
    <t>1987 год</t>
  </si>
  <si>
    <t>РК, Олонецкий район, д. Мегрега, ул. Набережная от дома № 1 до дома №13</t>
  </si>
  <si>
    <t>86-230-000-031  ОП МП 12</t>
  </si>
  <si>
    <t>86:230:002:000019550:0200:00000</t>
  </si>
  <si>
    <t>86-230-000-031  ОП МП 13</t>
  </si>
  <si>
    <t>86:230:002:000019560:0200:00000</t>
  </si>
  <si>
    <t>86-230-000-031  ОП МП 14</t>
  </si>
  <si>
    <t>86:230:002:000019570:0200:00000</t>
  </si>
  <si>
    <t>86-230-000-031  ОП МП 15</t>
  </si>
  <si>
    <t>86:230:002:000019580:0200:00000</t>
  </si>
  <si>
    <t>1986 год</t>
  </si>
  <si>
    <t>86-230-000-031  ОП МП 16</t>
  </si>
  <si>
    <t>86:230:002:000019590:0200:00000</t>
  </si>
  <si>
    <t>86-230-000-064  ОП МП 01</t>
  </si>
  <si>
    <t>86:230:002:000019690:0200:00000</t>
  </si>
  <si>
    <t>86-230-000-064  ОП МП 02</t>
  </si>
  <si>
    <t>86:230:002:000019700:0200:00000</t>
  </si>
  <si>
    <t>1959 год</t>
  </si>
  <si>
    <t>86-230-000-038  ОП МП 01</t>
  </si>
  <si>
    <t>86:230:002:000019710:0200:00000</t>
  </si>
  <si>
    <t>86-230-000-038  ОП МП 02</t>
  </si>
  <si>
    <t>86:230:002:000019720:0200:00000</t>
  </si>
  <si>
    <t xml:space="preserve">1984 год </t>
  </si>
  <si>
    <t>86-230-000-038 ОП МП 03</t>
  </si>
  <si>
    <t>86:230:002:000019730:0200:00000</t>
  </si>
  <si>
    <t xml:space="preserve">1970 год </t>
  </si>
  <si>
    <t>86-230-000-038 ОП МП 04</t>
  </si>
  <si>
    <t>86:230:002:000019740:0200:00000</t>
  </si>
  <si>
    <t>1970 год</t>
  </si>
  <si>
    <t>86-230-000-021 ОП МП 01</t>
  </si>
  <si>
    <t>86:230:002:000019750:0200:00000</t>
  </si>
  <si>
    <t>1980 год</t>
  </si>
  <si>
    <t>86:230:002:000019760:0200:00000</t>
  </si>
  <si>
    <t>86-230-000-043  ОП МП 01</t>
  </si>
  <si>
    <t>86-230-000-037 ОП МП 01</t>
  </si>
  <si>
    <t>86:230:002:000019770:0200:00000</t>
  </si>
  <si>
    <t>1974 год</t>
  </si>
  <si>
    <t>86-230-000-037  ОП МП 02</t>
  </si>
  <si>
    <t>86:230:002:000019780:0200:00000</t>
  </si>
  <si>
    <t>86-230-000-037  ОП МП 03</t>
  </si>
  <si>
    <t>86:230:002:000019790:0200:00000</t>
  </si>
  <si>
    <t>86-230-000-037   ОП МП 04</t>
  </si>
  <si>
    <t>86:230:002:000019800:0200:00000</t>
  </si>
  <si>
    <t>86-230-000-037   ОП МП 05</t>
  </si>
  <si>
    <t>86:230:002:000019810:0200:00000</t>
  </si>
  <si>
    <t>1971  год</t>
  </si>
  <si>
    <t>86-230-000-042  ОП МП 01</t>
  </si>
  <si>
    <t>86:230:002:000019820:0200:00000</t>
  </si>
  <si>
    <t>асфальт</t>
  </si>
  <si>
    <t>бетон</t>
  </si>
  <si>
    <t xml:space="preserve">итого              </t>
  </si>
  <si>
    <t>грунт</t>
  </si>
  <si>
    <t>Реестр автомобильных дорог, находящихся в муниципальной собственности МО "Мегрегское сельское поселение",</t>
  </si>
  <si>
    <t>(Постановление Правительства Республики Карелия  от 09.04.2015 № 115 - П)</t>
  </si>
  <si>
    <t>ул. Освещение: свелильники шт\ провод - км</t>
  </si>
  <si>
    <t>5\0,35</t>
  </si>
  <si>
    <t>2\0,1</t>
  </si>
  <si>
    <t>2\0,15</t>
  </si>
  <si>
    <t>13\0,681</t>
  </si>
  <si>
    <t>РК, Олонецкий район, д. Мегрега, ул. Лесная, от дома № 6 до дома №10</t>
  </si>
  <si>
    <t>покрытие</t>
  </si>
  <si>
    <t xml:space="preserve"> асфальт</t>
  </si>
  <si>
    <t>2\0,2</t>
  </si>
  <si>
    <t xml:space="preserve"> грунт</t>
  </si>
  <si>
    <t>3,11\3,52</t>
  </si>
  <si>
    <t>6\0,35</t>
  </si>
  <si>
    <t>9\0,4</t>
  </si>
  <si>
    <t>3\0,12</t>
  </si>
  <si>
    <t>13\0,8</t>
  </si>
  <si>
    <t>5\0,3</t>
  </si>
  <si>
    <t>асфальт (2015 г)</t>
  </si>
  <si>
    <t>3,5\4,5</t>
  </si>
  <si>
    <t>7\0,9</t>
  </si>
  <si>
    <t>РК, Олонецкий район, д. Онькулица, левый берег реки Мегрега д. 21 - 17</t>
  </si>
  <si>
    <t>9\0,8</t>
  </si>
  <si>
    <t>1\0,05</t>
  </si>
  <si>
    <t>2\0,3</t>
  </si>
  <si>
    <t>2\0,05</t>
  </si>
  <si>
    <t>1. Распоряжение администрации Мегрегского сельского поселения Олонецкого национального муниципального района Республики Карелия № 97-р от 27.12. 2011г. « О постановке на учет автомобильных дорог общего пользования в границах населенных пунктов Мегрегского сельского поселения».
2. Распоряжение администрации Мегрегского сельского поселения Олонецкого национального муниципального района Республики Карелия № 98-р от 30.12.2011 г. «Об утверждении Перечня автомобильных дорог общего пользования местного значения»;                                          3. Постановление администрации  Мегрегского сельского поселения от 29.11.2013 г. № 34 "О присвоении идентификационных номеров автомобильным дорогам Мегрегского сельского посееления";                                           4. Постановление аадминистрации Мегрегского сельского поселения от 27.09.2013 г. № 25 "О порядке содержания и ремонта автомобильных дорог местного значения Мегрегского сельского поселения";                                                            5. Постановление администрации  Мегрегского сельского поселения от 27.09.2013 г. № 28 "Об автомобильных дорогах местного значения  и осуществлении дорожной деятельности в границах Мегрегского сельского поселения";      6. Постановление администрации  Мегрегского сельского поселения от27.09.2013 г. № 26 "О стоимости  и объеме услуг, оказываемых по договру  о присоединении  объектов дорожного сервиса к автомобильным дорогам  общего пользования местного значения Мегрегского сельского поселения";                                            7. Постановление администрации  Мегрегского сельского поселения от 27.09.2013 г. № 24 "О создании комиссии по оценке технического состояния автомобильных дорог,  мостов и иных транспортных и инженерных сооружений, расположенных  на территории Мегрегского сельского поселения";                                8. Постановление Правительства Республики Карелия от 09.04.2015 г. № 115 - П "О разграничении имущества, находящегося в муниципальной собственности Олонецкого национального муниципального района";                                                                  9.Постановление администрации Мегрегского сельского поселения от 28.08.23015 г. № 46 "Об утверждении административного регламента  администрации Мегрегского сельского поселения по предоставлению муниципальной услуги "Выдача специальных разрешений на движение  по автомобильным дорогам общего пользования местного значения  транспортных средств, осуществляющих перевозки опасных, тяжеловесных и (или) крупногабаритных грузов";    10. Постановление администрации  Мегрегского сельского поселения от 10.09.2015 г. № 52 "Об утверждении административного регламента  осуществления муниципального контроля за обеспечением  сохранности автомобильных дорог  местного значения в границах населенных пунктов  Мегрегского сельского поселения"</t>
  </si>
  <si>
    <t>4,86/3,86</t>
  </si>
  <si>
    <t>6\0,0,12</t>
  </si>
  <si>
    <t>3\0,13</t>
  </si>
  <si>
    <t>4\0,45</t>
  </si>
  <si>
    <t>10:14:0080103:69</t>
  </si>
  <si>
    <t>балансовая  (действительная) стоимость, тыс. руб.</t>
  </si>
  <si>
    <t>10:14:0080101:287</t>
  </si>
  <si>
    <t>10:14:0080101:286</t>
  </si>
  <si>
    <t>4\0,35</t>
  </si>
  <si>
    <t>3\0,2</t>
  </si>
  <si>
    <t>10:14:0000000:7645</t>
  </si>
  <si>
    <t>капремонт 2015 г</t>
  </si>
  <si>
    <t>капремонт 2014 г</t>
  </si>
  <si>
    <t>10:14:0000000:7639</t>
  </si>
  <si>
    <t>10:14:0000000:7644</t>
  </si>
  <si>
    <t>1\0,15</t>
  </si>
  <si>
    <t>10:14:0000000:7640</t>
  </si>
  <si>
    <t>10:14:0080101:288</t>
  </si>
  <si>
    <t>10:14:0080207:33</t>
  </si>
  <si>
    <t>10:14:0000000:7646</t>
  </si>
  <si>
    <t>10:14:0071302:227</t>
  </si>
  <si>
    <t>10:14:0000000:7642</t>
  </si>
  <si>
    <t>10:14:0080301:62</t>
  </si>
  <si>
    <t>10:14:0080301:61</t>
  </si>
  <si>
    <t>10:14:0000000:7641</t>
  </si>
  <si>
    <t>1\0,1</t>
  </si>
  <si>
    <t>10:14:0000000:7654</t>
  </si>
  <si>
    <t>10:14:0000000:7647</t>
  </si>
  <si>
    <t>10:14:0080501:25</t>
  </si>
  <si>
    <t>10:14:0071302:226</t>
  </si>
  <si>
    <t>10:14:0080503:38</t>
  </si>
  <si>
    <t>кр 2013 г</t>
  </si>
  <si>
    <t>10:14:0080504:21</t>
  </si>
  <si>
    <t>10:14:0080504:22</t>
  </si>
  <si>
    <t>5\03</t>
  </si>
  <si>
    <t>5\015</t>
  </si>
  <si>
    <t>113\6,851</t>
  </si>
  <si>
    <t xml:space="preserve"> вт.ч.</t>
  </si>
  <si>
    <t>в ценах 2014 г.</t>
  </si>
  <si>
    <t>в ценах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</si>
</sst>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2" xfId="0" applyFont="1" applyFill="1" applyBorder="1" applyAlignment="1">
      <alignment horizontal="center" vertical="center" wrapText="1"/>
    </xf>
    <xf numFmtId="2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 wrapText="1"/>
    </xf>
    <xf numFmtId="0" fontId="0" fillId="0" borderId="2" xfId="0" applyBorder="1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view="pageBreakPreview" topLeftCell="F1" zoomScale="60" zoomScaleNormal="100" workbookViewId="0">
      <selection activeCell="O34" sqref="O34"/>
    </sheetView>
  </sheetViews>
  <sheetFormatPr defaultRowHeight="15" x14ac:dyDescent="0.25"/>
  <cols>
    <col min="1" max="1" width="7.140625" customWidth="1"/>
    <col min="2" max="2" width="14.7109375" customWidth="1"/>
    <col min="3" max="3" width="15.42578125" customWidth="1"/>
    <col min="4" max="4" width="16.7109375" customWidth="1"/>
    <col min="5" max="5" width="17" customWidth="1"/>
    <col min="6" max="6" width="22.85546875" customWidth="1"/>
    <col min="7" max="7" width="20" customWidth="1"/>
    <col min="8" max="8" width="12" customWidth="1"/>
    <col min="11" max="11" width="11.7109375" customWidth="1"/>
    <col min="12" max="12" width="17" customWidth="1"/>
    <col min="13" max="13" width="12.7109375" customWidth="1"/>
    <col min="14" max="14" width="11.85546875" customWidth="1"/>
    <col min="15" max="15" width="11.140625" customWidth="1"/>
    <col min="16" max="17" width="11.85546875" customWidth="1"/>
    <col min="18" max="18" width="44" customWidth="1"/>
  </cols>
  <sheetData>
    <row r="1" spans="1:19" x14ac:dyDescent="0.25">
      <c r="B1" t="s">
        <v>138</v>
      </c>
    </row>
    <row r="2" spans="1:19" x14ac:dyDescent="0.25">
      <c r="B2" t="s">
        <v>139</v>
      </c>
    </row>
    <row r="3" spans="1:19" ht="98.25" customHeight="1" x14ac:dyDescent="0.25">
      <c r="A3" s="2" t="s">
        <v>33</v>
      </c>
      <c r="B3" s="1" t="s">
        <v>0</v>
      </c>
      <c r="C3" s="2" t="s">
        <v>34</v>
      </c>
      <c r="D3" s="2" t="s">
        <v>35</v>
      </c>
      <c r="E3" s="2" t="s">
        <v>36</v>
      </c>
      <c r="F3" s="3" t="s">
        <v>50</v>
      </c>
      <c r="G3" s="1" t="s">
        <v>1</v>
      </c>
      <c r="H3" s="1" t="s">
        <v>146</v>
      </c>
      <c r="I3" s="3" t="s">
        <v>37</v>
      </c>
      <c r="J3" s="3" t="s">
        <v>38</v>
      </c>
      <c r="K3" s="3" t="s">
        <v>39</v>
      </c>
      <c r="L3" s="1" t="s">
        <v>2</v>
      </c>
      <c r="M3" s="1" t="s">
        <v>170</v>
      </c>
      <c r="N3" s="1" t="s">
        <v>3</v>
      </c>
      <c r="O3" s="3" t="s">
        <v>40</v>
      </c>
      <c r="P3" s="3" t="s">
        <v>43</v>
      </c>
      <c r="Q3" s="3" t="s">
        <v>140</v>
      </c>
      <c r="R3" s="1" t="s">
        <v>41</v>
      </c>
    </row>
    <row r="4" spans="1:19" ht="123.75" customHeight="1" x14ac:dyDescent="0.25">
      <c r="A4" s="2">
        <v>1</v>
      </c>
      <c r="B4" s="2">
        <v>16001001001</v>
      </c>
      <c r="C4" s="2" t="s">
        <v>4</v>
      </c>
      <c r="D4" s="2" t="s">
        <v>42</v>
      </c>
      <c r="E4" s="2" t="s">
        <v>44</v>
      </c>
      <c r="F4" s="3" t="s">
        <v>51</v>
      </c>
      <c r="G4" s="2" t="s">
        <v>5</v>
      </c>
      <c r="H4" s="2" t="s">
        <v>147</v>
      </c>
      <c r="I4" s="13">
        <v>413.8</v>
      </c>
      <c r="J4" s="2"/>
      <c r="K4" s="2">
        <v>1719.2</v>
      </c>
      <c r="L4" s="2" t="s">
        <v>6</v>
      </c>
      <c r="M4" s="2">
        <v>2467.4659999999999</v>
      </c>
      <c r="N4" s="2" t="s">
        <v>7</v>
      </c>
      <c r="O4" s="4" t="s">
        <v>48</v>
      </c>
      <c r="P4" s="4">
        <v>1</v>
      </c>
      <c r="Q4" s="4" t="s">
        <v>141</v>
      </c>
      <c r="R4" s="14" t="s">
        <v>164</v>
      </c>
    </row>
    <row r="5" spans="1:19" ht="133.5" customHeight="1" x14ac:dyDescent="0.25">
      <c r="A5" s="2">
        <v>2</v>
      </c>
      <c r="B5" s="2">
        <v>16001001002</v>
      </c>
      <c r="C5" s="2" t="s">
        <v>4</v>
      </c>
      <c r="D5" s="2" t="s">
        <v>45</v>
      </c>
      <c r="E5" s="2" t="s">
        <v>47</v>
      </c>
      <c r="F5" s="3" t="s">
        <v>52</v>
      </c>
      <c r="G5" s="2" t="s">
        <v>8</v>
      </c>
      <c r="H5" s="2" t="s">
        <v>137</v>
      </c>
      <c r="I5" s="2">
        <v>284.7</v>
      </c>
      <c r="J5" s="2" t="s">
        <v>165</v>
      </c>
      <c r="K5" s="2">
        <v>1308.2</v>
      </c>
      <c r="L5" s="2" t="s">
        <v>6</v>
      </c>
      <c r="M5" s="2">
        <v>1.5329999999999999</v>
      </c>
      <c r="N5" s="2" t="s">
        <v>7</v>
      </c>
      <c r="O5" s="4" t="s">
        <v>49</v>
      </c>
      <c r="P5" s="2">
        <v>0</v>
      </c>
      <c r="Q5" s="2" t="s">
        <v>166</v>
      </c>
      <c r="R5" s="15"/>
    </row>
    <row r="6" spans="1:19" ht="66.75" customHeight="1" x14ac:dyDescent="0.25">
      <c r="A6" s="2">
        <v>3</v>
      </c>
      <c r="B6" s="2">
        <v>16001001003</v>
      </c>
      <c r="C6" s="2" t="s">
        <v>4</v>
      </c>
      <c r="D6" s="2" t="s">
        <v>53</v>
      </c>
      <c r="E6" s="2" t="s">
        <v>54</v>
      </c>
      <c r="F6" s="3" t="s">
        <v>55</v>
      </c>
      <c r="G6" s="2" t="s">
        <v>9</v>
      </c>
      <c r="H6" s="2" t="s">
        <v>137</v>
      </c>
      <c r="I6" s="2">
        <v>123</v>
      </c>
      <c r="J6" s="2">
        <v>3.61</v>
      </c>
      <c r="K6" s="2">
        <v>445.1</v>
      </c>
      <c r="L6" s="2" t="s">
        <v>6</v>
      </c>
      <c r="M6" s="2">
        <v>0.41599999999999998</v>
      </c>
      <c r="N6" s="2" t="s">
        <v>7</v>
      </c>
      <c r="O6" s="5" t="s">
        <v>46</v>
      </c>
      <c r="P6" s="2">
        <v>1</v>
      </c>
      <c r="Q6" s="2" t="s">
        <v>167</v>
      </c>
      <c r="R6" s="15"/>
    </row>
    <row r="7" spans="1:19" ht="74.25" customHeight="1" x14ac:dyDescent="0.25">
      <c r="A7" s="2">
        <v>4</v>
      </c>
      <c r="B7" s="2">
        <v>16001001004</v>
      </c>
      <c r="C7" s="2" t="s">
        <v>4</v>
      </c>
      <c r="D7" s="2" t="s">
        <v>56</v>
      </c>
      <c r="E7" s="2" t="s">
        <v>57</v>
      </c>
      <c r="F7" s="3" t="s">
        <v>58</v>
      </c>
      <c r="G7" s="2" t="s">
        <v>10</v>
      </c>
      <c r="H7" s="2" t="s">
        <v>134</v>
      </c>
      <c r="I7" s="13">
        <v>787.4</v>
      </c>
      <c r="J7" s="2">
        <v>3.7</v>
      </c>
      <c r="K7" s="3">
        <v>2913.4</v>
      </c>
      <c r="L7" s="2" t="s">
        <v>6</v>
      </c>
      <c r="M7" s="19">
        <v>699.03</v>
      </c>
      <c r="N7" s="2" t="s">
        <v>7</v>
      </c>
      <c r="O7" s="5" t="s">
        <v>59</v>
      </c>
      <c r="P7" s="2">
        <v>0</v>
      </c>
      <c r="Q7" s="2" t="s">
        <v>144</v>
      </c>
      <c r="R7" s="15"/>
      <c r="S7" s="18" t="s">
        <v>177</v>
      </c>
    </row>
    <row r="8" spans="1:19" ht="81.75" customHeight="1" x14ac:dyDescent="0.25">
      <c r="A8" s="2">
        <v>5</v>
      </c>
      <c r="B8" s="2">
        <v>16001001005</v>
      </c>
      <c r="C8" s="2" t="s">
        <v>4</v>
      </c>
      <c r="D8" s="2" t="s">
        <v>60</v>
      </c>
      <c r="E8" s="2" t="s">
        <v>61</v>
      </c>
      <c r="F8" s="3" t="s">
        <v>62</v>
      </c>
      <c r="G8" s="2" t="s">
        <v>11</v>
      </c>
      <c r="H8" s="2" t="s">
        <v>137</v>
      </c>
      <c r="I8" s="2">
        <v>455.5</v>
      </c>
      <c r="J8" s="2">
        <v>3.82</v>
      </c>
      <c r="K8" s="2">
        <v>1737.9</v>
      </c>
      <c r="L8" s="2" t="s">
        <v>6</v>
      </c>
      <c r="M8" s="2">
        <v>1.528</v>
      </c>
      <c r="N8" s="2" t="s">
        <v>7</v>
      </c>
      <c r="O8" s="6" t="s">
        <v>63</v>
      </c>
      <c r="P8" s="2">
        <v>0</v>
      </c>
      <c r="Q8" s="2">
        <v>0</v>
      </c>
      <c r="R8" s="15"/>
    </row>
    <row r="9" spans="1:19" ht="66.75" customHeight="1" x14ac:dyDescent="0.25">
      <c r="A9" s="2">
        <v>6</v>
      </c>
      <c r="B9" s="2">
        <v>16001001006</v>
      </c>
      <c r="C9" s="2" t="s">
        <v>4</v>
      </c>
      <c r="D9" s="2" t="s">
        <v>65</v>
      </c>
      <c r="E9" s="2" t="s">
        <v>66</v>
      </c>
      <c r="F9" s="3" t="s">
        <v>67</v>
      </c>
      <c r="G9" s="2" t="s">
        <v>145</v>
      </c>
      <c r="H9" s="2" t="s">
        <v>137</v>
      </c>
      <c r="I9" s="2">
        <v>450</v>
      </c>
      <c r="J9" s="2">
        <v>5.16</v>
      </c>
      <c r="K9" s="2">
        <v>2319.4</v>
      </c>
      <c r="L9" s="2" t="s">
        <v>6</v>
      </c>
      <c r="M9" s="2">
        <v>3.726</v>
      </c>
      <c r="N9" s="2" t="s">
        <v>7</v>
      </c>
      <c r="O9" s="6" t="s">
        <v>64</v>
      </c>
      <c r="P9" s="3" t="s">
        <v>68</v>
      </c>
      <c r="Q9" s="3" t="s">
        <v>168</v>
      </c>
      <c r="R9" s="15"/>
    </row>
    <row r="10" spans="1:19" ht="69" customHeight="1" x14ac:dyDescent="0.25">
      <c r="A10" s="2">
        <v>7</v>
      </c>
      <c r="B10" s="2">
        <v>16001001007</v>
      </c>
      <c r="C10" s="2" t="s">
        <v>4</v>
      </c>
      <c r="D10" s="2" t="s">
        <v>69</v>
      </c>
      <c r="E10" s="2" t="s">
        <v>70</v>
      </c>
      <c r="F10" s="3" t="s">
        <v>71</v>
      </c>
      <c r="G10" s="2" t="s">
        <v>12</v>
      </c>
      <c r="H10" s="2" t="s">
        <v>156</v>
      </c>
      <c r="I10" s="13">
        <v>221</v>
      </c>
      <c r="J10" s="2">
        <v>3.7</v>
      </c>
      <c r="K10" s="2">
        <v>818.8</v>
      </c>
      <c r="L10" s="2" t="s">
        <v>6</v>
      </c>
      <c r="M10" s="17">
        <f>560.342</f>
        <v>560.34199999999998</v>
      </c>
      <c r="N10" s="2" t="s">
        <v>7</v>
      </c>
      <c r="O10" s="2" t="s">
        <v>73</v>
      </c>
      <c r="P10" s="3" t="s">
        <v>72</v>
      </c>
      <c r="Q10" s="3" t="s">
        <v>148</v>
      </c>
      <c r="R10" s="15"/>
      <c r="S10" s="18" t="s">
        <v>176</v>
      </c>
    </row>
    <row r="11" spans="1:19" ht="63.75" customHeight="1" x14ac:dyDescent="0.25">
      <c r="A11" s="2">
        <v>8</v>
      </c>
      <c r="B11" s="2">
        <v>16001001008</v>
      </c>
      <c r="C11" s="2" t="s">
        <v>4</v>
      </c>
      <c r="D11" s="2" t="s">
        <v>75</v>
      </c>
      <c r="E11" s="2" t="s">
        <v>44</v>
      </c>
      <c r="F11" s="3" t="s">
        <v>76</v>
      </c>
      <c r="G11" s="2" t="s">
        <v>74</v>
      </c>
      <c r="H11" s="2" t="s">
        <v>149</v>
      </c>
      <c r="I11" s="2">
        <v>181</v>
      </c>
      <c r="J11" s="2">
        <v>4</v>
      </c>
      <c r="K11" s="2">
        <v>724</v>
      </c>
      <c r="L11" s="2" t="s">
        <v>6</v>
      </c>
      <c r="M11" s="2">
        <v>0.77</v>
      </c>
      <c r="N11" s="2" t="s">
        <v>7</v>
      </c>
      <c r="O11" s="6" t="s">
        <v>77</v>
      </c>
      <c r="P11" s="2">
        <v>0</v>
      </c>
      <c r="Q11" s="2" t="s">
        <v>142</v>
      </c>
      <c r="R11" s="15"/>
    </row>
    <row r="12" spans="1:19" ht="64.5" customHeight="1" x14ac:dyDescent="0.25">
      <c r="A12" s="2">
        <v>9</v>
      </c>
      <c r="B12" s="2">
        <v>16001001009</v>
      </c>
      <c r="C12" s="2" t="s">
        <v>4</v>
      </c>
      <c r="D12" s="2" t="s">
        <v>78</v>
      </c>
      <c r="E12" s="2" t="s">
        <v>169</v>
      </c>
      <c r="F12" s="3" t="s">
        <v>79</v>
      </c>
      <c r="G12" s="2" t="s">
        <v>13</v>
      </c>
      <c r="H12" s="2" t="s">
        <v>135</v>
      </c>
      <c r="I12" s="2">
        <v>167.3</v>
      </c>
      <c r="J12" s="2">
        <v>3.5</v>
      </c>
      <c r="K12" s="2">
        <v>589.4</v>
      </c>
      <c r="L12" s="2" t="s">
        <v>6</v>
      </c>
      <c r="M12" s="2">
        <v>158.55699999999999</v>
      </c>
      <c r="N12" s="2" t="s">
        <v>7</v>
      </c>
      <c r="O12" s="6" t="s">
        <v>80</v>
      </c>
      <c r="P12" s="7">
        <v>1</v>
      </c>
      <c r="Q12" s="7" t="s">
        <v>143</v>
      </c>
      <c r="R12" s="15"/>
    </row>
    <row r="13" spans="1:19" ht="66" customHeight="1" x14ac:dyDescent="0.25">
      <c r="A13" s="2">
        <v>10</v>
      </c>
      <c r="B13" s="2">
        <v>16001001010</v>
      </c>
      <c r="C13" s="2" t="s">
        <v>4</v>
      </c>
      <c r="D13" s="2" t="s">
        <v>81</v>
      </c>
      <c r="E13" s="2" t="s">
        <v>171</v>
      </c>
      <c r="F13" s="3" t="s">
        <v>82</v>
      </c>
      <c r="G13" s="2" t="s">
        <v>14</v>
      </c>
      <c r="H13" s="2" t="s">
        <v>137</v>
      </c>
      <c r="I13" s="2">
        <v>157.5</v>
      </c>
      <c r="J13" s="2">
        <v>5.27</v>
      </c>
      <c r="K13" s="2">
        <v>831.1</v>
      </c>
      <c r="L13" s="2" t="s">
        <v>6</v>
      </c>
      <c r="M13" s="2">
        <v>2.97</v>
      </c>
      <c r="N13" s="2" t="s">
        <v>7</v>
      </c>
      <c r="O13" s="6" t="s">
        <v>83</v>
      </c>
      <c r="P13" s="7">
        <v>1</v>
      </c>
      <c r="Q13" s="7" t="s">
        <v>174</v>
      </c>
      <c r="R13" s="15"/>
    </row>
    <row r="14" spans="1:19" ht="60.75" customHeight="1" x14ac:dyDescent="0.25">
      <c r="A14" s="2">
        <v>11</v>
      </c>
      <c r="B14" s="2">
        <v>16001001011</v>
      </c>
      <c r="C14" s="2" t="s">
        <v>4</v>
      </c>
      <c r="D14" s="2" t="s">
        <v>84</v>
      </c>
      <c r="E14" s="2" t="s">
        <v>172</v>
      </c>
      <c r="F14" s="3" t="s">
        <v>85</v>
      </c>
      <c r="G14" s="2" t="s">
        <v>15</v>
      </c>
      <c r="H14" s="2" t="s">
        <v>134</v>
      </c>
      <c r="I14" s="13">
        <v>215</v>
      </c>
      <c r="J14" s="2" t="s">
        <v>150</v>
      </c>
      <c r="K14" s="2">
        <v>719.8</v>
      </c>
      <c r="L14" s="2" t="s">
        <v>6</v>
      </c>
      <c r="M14" s="2">
        <v>80.075000000000003</v>
      </c>
      <c r="N14" s="2" t="s">
        <v>7</v>
      </c>
      <c r="O14" s="6" t="s">
        <v>86</v>
      </c>
      <c r="P14" s="7">
        <v>0</v>
      </c>
      <c r="Q14" s="7" t="s">
        <v>173</v>
      </c>
      <c r="R14" s="15"/>
    </row>
    <row r="15" spans="1:19" ht="61.5" customHeight="1" x14ac:dyDescent="0.25">
      <c r="A15" s="2">
        <v>12</v>
      </c>
      <c r="B15" s="2">
        <v>16001001012</v>
      </c>
      <c r="C15" s="2" t="s">
        <v>4</v>
      </c>
      <c r="D15" s="2" t="s">
        <v>88</v>
      </c>
      <c r="E15" s="2" t="s">
        <v>175</v>
      </c>
      <c r="F15" s="3" t="s">
        <v>89</v>
      </c>
      <c r="G15" s="2" t="s">
        <v>87</v>
      </c>
      <c r="H15" s="2" t="s">
        <v>137</v>
      </c>
      <c r="I15" s="2">
        <v>418.4</v>
      </c>
      <c r="J15" s="2">
        <v>3.7</v>
      </c>
      <c r="K15" s="2">
        <v>1696.6</v>
      </c>
      <c r="L15" s="2" t="s">
        <v>6</v>
      </c>
      <c r="M15" s="2">
        <v>173.05199999999999</v>
      </c>
      <c r="N15" s="2" t="s">
        <v>7</v>
      </c>
      <c r="O15" s="6" t="s">
        <v>63</v>
      </c>
      <c r="P15" s="3" t="s">
        <v>72</v>
      </c>
      <c r="Q15" s="3" t="s">
        <v>151</v>
      </c>
      <c r="R15" s="15"/>
    </row>
    <row r="16" spans="1:19" ht="67.5" customHeight="1" x14ac:dyDescent="0.25">
      <c r="A16" s="2">
        <v>13</v>
      </c>
      <c r="B16" s="2">
        <v>16001001013</v>
      </c>
      <c r="C16" s="2" t="s">
        <v>4</v>
      </c>
      <c r="D16" s="2" t="s">
        <v>90</v>
      </c>
      <c r="E16" s="2" t="s">
        <v>178</v>
      </c>
      <c r="F16" s="3" t="s">
        <v>91</v>
      </c>
      <c r="G16" s="2" t="s">
        <v>16</v>
      </c>
      <c r="H16" s="2" t="s">
        <v>134</v>
      </c>
      <c r="I16" s="13">
        <v>462</v>
      </c>
      <c r="J16" s="2">
        <v>3.4</v>
      </c>
      <c r="K16" s="2">
        <v>1573.3</v>
      </c>
      <c r="L16" s="2" t="s">
        <v>6</v>
      </c>
      <c r="M16" s="2">
        <v>38.247</v>
      </c>
      <c r="N16" s="2" t="s">
        <v>7</v>
      </c>
      <c r="O16" s="6" t="s">
        <v>49</v>
      </c>
      <c r="P16" s="7">
        <v>1</v>
      </c>
      <c r="Q16" s="7" t="s">
        <v>152</v>
      </c>
      <c r="R16" s="15"/>
    </row>
    <row r="17" spans="1:19" ht="66.75" customHeight="1" x14ac:dyDescent="0.25">
      <c r="A17" s="2">
        <v>14</v>
      </c>
      <c r="B17" s="2">
        <v>16001001014</v>
      </c>
      <c r="C17" s="2" t="s">
        <v>4</v>
      </c>
      <c r="D17" s="2" t="s">
        <v>92</v>
      </c>
      <c r="E17" s="2" t="s">
        <v>179</v>
      </c>
      <c r="F17" s="3" t="s">
        <v>93</v>
      </c>
      <c r="G17" s="2" t="s">
        <v>17</v>
      </c>
      <c r="H17" s="2" t="s">
        <v>137</v>
      </c>
      <c r="I17" s="2">
        <v>129.69999999999999</v>
      </c>
      <c r="J17" s="2">
        <v>3.65</v>
      </c>
      <c r="K17" s="2">
        <v>611.5</v>
      </c>
      <c r="L17" s="2" t="s">
        <v>6</v>
      </c>
      <c r="M17" s="2">
        <v>101.35599999999999</v>
      </c>
      <c r="N17" s="2" t="s">
        <v>7</v>
      </c>
      <c r="O17" s="6" t="s">
        <v>49</v>
      </c>
      <c r="P17" s="2" t="s">
        <v>180</v>
      </c>
      <c r="Q17" s="2" t="s">
        <v>153</v>
      </c>
      <c r="R17" s="15"/>
    </row>
    <row r="18" spans="1:19" ht="74.25" customHeight="1" x14ac:dyDescent="0.25">
      <c r="A18" s="2">
        <v>15</v>
      </c>
      <c r="B18" s="2">
        <v>16001001015</v>
      </c>
      <c r="C18" s="2" t="s">
        <v>4</v>
      </c>
      <c r="D18" s="2" t="s">
        <v>94</v>
      </c>
      <c r="E18" s="2" t="s">
        <v>181</v>
      </c>
      <c r="F18" s="3" t="s">
        <v>95</v>
      </c>
      <c r="G18" s="2" t="s">
        <v>18</v>
      </c>
      <c r="H18" s="2" t="s">
        <v>134</v>
      </c>
      <c r="I18" s="13">
        <v>838</v>
      </c>
      <c r="J18" s="2">
        <v>4.5999999999999996</v>
      </c>
      <c r="K18" s="20">
        <v>3854.8</v>
      </c>
      <c r="L18" s="2" t="s">
        <v>6</v>
      </c>
      <c r="M18" s="2">
        <v>5.9450000000000003</v>
      </c>
      <c r="N18" s="2" t="s">
        <v>7</v>
      </c>
      <c r="O18" s="6" t="s">
        <v>96</v>
      </c>
      <c r="P18" s="3" t="s">
        <v>68</v>
      </c>
      <c r="Q18" s="3" t="s">
        <v>154</v>
      </c>
      <c r="R18" s="15"/>
    </row>
    <row r="19" spans="1:19" ht="72" customHeight="1" x14ac:dyDescent="0.25">
      <c r="A19" s="2">
        <v>16</v>
      </c>
      <c r="B19" s="2">
        <v>16001001016</v>
      </c>
      <c r="C19" s="2" t="s">
        <v>4</v>
      </c>
      <c r="D19" s="2" t="s">
        <v>97</v>
      </c>
      <c r="E19" s="2" t="s">
        <v>182</v>
      </c>
      <c r="F19" s="3" t="s">
        <v>98</v>
      </c>
      <c r="G19" s="2" t="s">
        <v>19</v>
      </c>
      <c r="H19" s="2" t="s">
        <v>137</v>
      </c>
      <c r="I19" s="2">
        <v>338.2</v>
      </c>
      <c r="J19" s="2">
        <v>3.92</v>
      </c>
      <c r="K19" s="2">
        <v>1272.4000000000001</v>
      </c>
      <c r="L19" s="2" t="s">
        <v>6</v>
      </c>
      <c r="M19" s="2">
        <v>182.78</v>
      </c>
      <c r="N19" s="2" t="s">
        <v>7</v>
      </c>
      <c r="O19" s="6" t="s">
        <v>96</v>
      </c>
      <c r="P19" s="2">
        <v>0</v>
      </c>
      <c r="Q19" s="2" t="s">
        <v>199</v>
      </c>
      <c r="R19" s="15"/>
    </row>
    <row r="20" spans="1:19" ht="63" customHeight="1" x14ac:dyDescent="0.25">
      <c r="A20" s="2">
        <v>17</v>
      </c>
      <c r="B20" s="2">
        <v>16001001017</v>
      </c>
      <c r="C20" s="2" t="s">
        <v>4</v>
      </c>
      <c r="D20" s="2" t="s">
        <v>99</v>
      </c>
      <c r="E20" s="2" t="s">
        <v>183</v>
      </c>
      <c r="F20" s="3" t="s">
        <v>100</v>
      </c>
      <c r="G20" s="2" t="s">
        <v>20</v>
      </c>
      <c r="H20" s="2" t="s">
        <v>156</v>
      </c>
      <c r="I20" s="13">
        <v>317</v>
      </c>
      <c r="J20" s="2">
        <v>3.2</v>
      </c>
      <c r="K20" s="2">
        <v>1028.5999999999999</v>
      </c>
      <c r="L20" s="2" t="s">
        <v>6</v>
      </c>
      <c r="M20" s="17">
        <v>470.09</v>
      </c>
      <c r="N20" s="2" t="s">
        <v>7</v>
      </c>
      <c r="O20" s="6" t="s">
        <v>59</v>
      </c>
      <c r="P20" s="2">
        <v>3</v>
      </c>
      <c r="Q20" s="2" t="s">
        <v>143</v>
      </c>
      <c r="R20" s="15"/>
      <c r="S20" s="18" t="s">
        <v>176</v>
      </c>
    </row>
    <row r="21" spans="1:19" ht="96.75" customHeight="1" x14ac:dyDescent="0.25">
      <c r="A21" s="2">
        <v>18</v>
      </c>
      <c r="B21" s="2">
        <v>16001001018</v>
      </c>
      <c r="C21" s="2" t="s">
        <v>4</v>
      </c>
      <c r="D21" s="2" t="s">
        <v>101</v>
      </c>
      <c r="E21" s="2" t="s">
        <v>184</v>
      </c>
      <c r="F21" s="3" t="s">
        <v>102</v>
      </c>
      <c r="G21" s="2" t="s">
        <v>21</v>
      </c>
      <c r="H21" s="2" t="s">
        <v>137</v>
      </c>
      <c r="I21" s="2">
        <v>2805</v>
      </c>
      <c r="J21" s="2" t="s">
        <v>157</v>
      </c>
      <c r="K21" s="2">
        <v>12865.9</v>
      </c>
      <c r="L21" s="2" t="s">
        <v>6</v>
      </c>
      <c r="M21" s="2">
        <v>10.834</v>
      </c>
      <c r="N21" s="2" t="s">
        <v>7</v>
      </c>
      <c r="O21" s="6" t="s">
        <v>103</v>
      </c>
      <c r="P21" s="9">
        <v>1</v>
      </c>
      <c r="Q21" s="7" t="s">
        <v>158</v>
      </c>
      <c r="R21" s="15"/>
    </row>
    <row r="22" spans="1:19" ht="69.75" customHeight="1" x14ac:dyDescent="0.25">
      <c r="A22" s="2">
        <v>19</v>
      </c>
      <c r="B22" s="2">
        <v>16001001019</v>
      </c>
      <c r="C22" s="2" t="s">
        <v>4</v>
      </c>
      <c r="D22" s="2" t="s">
        <v>104</v>
      </c>
      <c r="E22" s="2" t="s">
        <v>185</v>
      </c>
      <c r="F22" s="3" t="s">
        <v>105</v>
      </c>
      <c r="G22" s="2" t="s">
        <v>22</v>
      </c>
      <c r="H22" s="2" t="s">
        <v>137</v>
      </c>
      <c r="I22" s="2">
        <v>2396</v>
      </c>
      <c r="J22" s="2">
        <v>4</v>
      </c>
      <c r="K22" s="2">
        <v>9584</v>
      </c>
      <c r="L22" s="2" t="s">
        <v>6</v>
      </c>
      <c r="M22" s="2">
        <v>19.724</v>
      </c>
      <c r="N22" s="2" t="s">
        <v>7</v>
      </c>
      <c r="O22" s="6" t="s">
        <v>96</v>
      </c>
      <c r="P22" s="2">
        <v>1</v>
      </c>
      <c r="Q22" s="2">
        <v>0</v>
      </c>
      <c r="R22" s="15"/>
    </row>
    <row r="23" spans="1:19" ht="66" customHeight="1" x14ac:dyDescent="0.25">
      <c r="A23" s="2">
        <v>20</v>
      </c>
      <c r="B23" s="2">
        <v>16001001020</v>
      </c>
      <c r="C23" s="2" t="s">
        <v>4</v>
      </c>
      <c r="D23" s="2" t="s">
        <v>106</v>
      </c>
      <c r="E23" s="2" t="s">
        <v>186</v>
      </c>
      <c r="F23" s="3" t="s">
        <v>107</v>
      </c>
      <c r="G23" s="2" t="s">
        <v>159</v>
      </c>
      <c r="H23" s="2" t="s">
        <v>137</v>
      </c>
      <c r="I23" s="2">
        <v>510</v>
      </c>
      <c r="J23" s="2">
        <v>3.5</v>
      </c>
      <c r="K23" s="2">
        <v>1785</v>
      </c>
      <c r="L23" s="2" t="s">
        <v>6</v>
      </c>
      <c r="M23" s="2">
        <v>0.39400000000000002</v>
      </c>
      <c r="N23" s="2" t="s">
        <v>7</v>
      </c>
      <c r="O23" s="6" t="s">
        <v>108</v>
      </c>
      <c r="P23" s="2">
        <v>0</v>
      </c>
      <c r="Q23" s="2">
        <v>0</v>
      </c>
      <c r="R23" s="15"/>
    </row>
    <row r="24" spans="1:19" ht="69.75" customHeight="1" x14ac:dyDescent="0.25">
      <c r="A24" s="2">
        <v>21</v>
      </c>
      <c r="B24" s="2">
        <v>16001001021</v>
      </c>
      <c r="C24" s="2" t="s">
        <v>4</v>
      </c>
      <c r="D24" s="2" t="s">
        <v>109</v>
      </c>
      <c r="E24" s="2" t="s">
        <v>187</v>
      </c>
      <c r="F24" s="3" t="s">
        <v>110</v>
      </c>
      <c r="G24" s="2" t="s">
        <v>23</v>
      </c>
      <c r="H24" s="2" t="s">
        <v>137</v>
      </c>
      <c r="I24" s="2">
        <v>818</v>
      </c>
      <c r="J24" s="2">
        <v>3.5</v>
      </c>
      <c r="K24" s="2">
        <v>2863</v>
      </c>
      <c r="L24" s="2" t="s">
        <v>6</v>
      </c>
      <c r="M24" s="2">
        <v>1.306</v>
      </c>
      <c r="N24" s="2" t="s">
        <v>7</v>
      </c>
      <c r="O24" s="6" t="s">
        <v>111</v>
      </c>
      <c r="P24" s="7">
        <v>1</v>
      </c>
      <c r="Q24" s="7" t="s">
        <v>160</v>
      </c>
      <c r="R24" s="15"/>
    </row>
    <row r="25" spans="1:19" ht="64.5" customHeight="1" x14ac:dyDescent="0.25">
      <c r="A25" s="2">
        <v>22</v>
      </c>
      <c r="B25" s="2">
        <v>16001001022</v>
      </c>
      <c r="C25" s="2" t="s">
        <v>4</v>
      </c>
      <c r="D25" s="2" t="s">
        <v>112</v>
      </c>
      <c r="E25" s="2" t="s">
        <v>188</v>
      </c>
      <c r="F25" s="3" t="s">
        <v>113</v>
      </c>
      <c r="G25" s="2" t="s">
        <v>24</v>
      </c>
      <c r="H25" s="2" t="s">
        <v>137</v>
      </c>
      <c r="I25" s="2">
        <v>67</v>
      </c>
      <c r="J25" s="2">
        <v>3.8</v>
      </c>
      <c r="K25" s="2">
        <v>254.6</v>
      </c>
      <c r="L25" s="2" t="s">
        <v>6</v>
      </c>
      <c r="M25" s="2">
        <v>0.16900000000000001</v>
      </c>
      <c r="N25" s="2" t="s">
        <v>7</v>
      </c>
      <c r="O25" s="6" t="s">
        <v>114</v>
      </c>
      <c r="P25" s="2">
        <v>1</v>
      </c>
      <c r="Q25" s="2" t="s">
        <v>161</v>
      </c>
      <c r="R25" s="15"/>
    </row>
    <row r="26" spans="1:19" ht="68.25" customHeight="1" x14ac:dyDescent="0.25">
      <c r="A26" s="2">
        <v>23</v>
      </c>
      <c r="B26" s="2">
        <v>16001001023</v>
      </c>
      <c r="C26" s="2" t="s">
        <v>4</v>
      </c>
      <c r="D26" s="2" t="s">
        <v>115</v>
      </c>
      <c r="E26" s="2" t="s">
        <v>189</v>
      </c>
      <c r="F26" s="3" t="s">
        <v>116</v>
      </c>
      <c r="G26" s="2" t="s">
        <v>25</v>
      </c>
      <c r="H26" s="2" t="s">
        <v>137</v>
      </c>
      <c r="I26" s="2">
        <v>107</v>
      </c>
      <c r="J26" s="2">
        <v>4.2</v>
      </c>
      <c r="K26" s="2">
        <v>449.4</v>
      </c>
      <c r="L26" s="2" t="s">
        <v>6</v>
      </c>
      <c r="M26" s="2">
        <v>0.39700000000000002</v>
      </c>
      <c r="N26" s="2" t="s">
        <v>7</v>
      </c>
      <c r="O26" s="6" t="s">
        <v>117</v>
      </c>
      <c r="P26" s="2">
        <v>1</v>
      </c>
      <c r="Q26" s="2" t="s">
        <v>190</v>
      </c>
      <c r="R26" s="15"/>
    </row>
    <row r="27" spans="1:19" ht="76.5" customHeight="1" x14ac:dyDescent="0.25">
      <c r="A27" s="2">
        <v>24</v>
      </c>
      <c r="B27" s="2">
        <v>16001001024</v>
      </c>
      <c r="C27" s="2" t="s">
        <v>4</v>
      </c>
      <c r="D27" s="2" t="s">
        <v>119</v>
      </c>
      <c r="E27" s="2" t="s">
        <v>191</v>
      </c>
      <c r="F27" s="3" t="s">
        <v>118</v>
      </c>
      <c r="G27" s="2" t="s">
        <v>26</v>
      </c>
      <c r="H27" s="2" t="s">
        <v>137</v>
      </c>
      <c r="I27" s="2">
        <v>406</v>
      </c>
      <c r="J27" s="2">
        <v>3.1</v>
      </c>
      <c r="K27" s="2">
        <v>1258.5999999999999</v>
      </c>
      <c r="L27" s="2" t="s">
        <v>6</v>
      </c>
      <c r="M27" s="2">
        <v>0.55600000000000005</v>
      </c>
      <c r="N27" s="2" t="s">
        <v>7</v>
      </c>
      <c r="O27" s="6" t="s">
        <v>63</v>
      </c>
      <c r="P27" s="2">
        <v>0</v>
      </c>
      <c r="Q27" s="2">
        <v>0</v>
      </c>
      <c r="R27" s="15"/>
    </row>
    <row r="28" spans="1:19" ht="69" customHeight="1" x14ac:dyDescent="0.25">
      <c r="A28" s="2">
        <v>25</v>
      </c>
      <c r="B28" s="2">
        <v>16001001025</v>
      </c>
      <c r="C28" s="2" t="s">
        <v>4</v>
      </c>
      <c r="D28" s="2" t="s">
        <v>120</v>
      </c>
      <c r="E28" s="2" t="s">
        <v>193</v>
      </c>
      <c r="F28" s="3" t="s">
        <v>121</v>
      </c>
      <c r="G28" s="2" t="s">
        <v>27</v>
      </c>
      <c r="H28" s="2" t="s">
        <v>137</v>
      </c>
      <c r="I28" s="2">
        <v>564</v>
      </c>
      <c r="J28" s="2">
        <v>3.7</v>
      </c>
      <c r="K28" s="2">
        <v>2086.8000000000002</v>
      </c>
      <c r="L28" s="2" t="s">
        <v>6</v>
      </c>
      <c r="M28" s="2">
        <v>1.998</v>
      </c>
      <c r="N28" s="2" t="s">
        <v>7</v>
      </c>
      <c r="O28" s="6" t="s">
        <v>122</v>
      </c>
      <c r="P28" s="3">
        <v>2</v>
      </c>
      <c r="Q28" s="3" t="s">
        <v>155</v>
      </c>
      <c r="R28" s="15"/>
    </row>
    <row r="29" spans="1:19" ht="67.5" customHeight="1" x14ac:dyDescent="0.25">
      <c r="A29" s="2">
        <v>26</v>
      </c>
      <c r="B29" s="2">
        <v>16001001026</v>
      </c>
      <c r="C29" s="2" t="s">
        <v>4</v>
      </c>
      <c r="D29" s="2" t="s">
        <v>123</v>
      </c>
      <c r="E29" s="2" t="s">
        <v>194</v>
      </c>
      <c r="F29" s="3" t="s">
        <v>124</v>
      </c>
      <c r="G29" s="2" t="s">
        <v>28</v>
      </c>
      <c r="H29" s="2" t="s">
        <v>137</v>
      </c>
      <c r="I29" s="2">
        <v>1591</v>
      </c>
      <c r="J29" s="2">
        <v>5.0999999999999996</v>
      </c>
      <c r="K29" s="2">
        <v>8114.1</v>
      </c>
      <c r="L29" s="2" t="s">
        <v>6</v>
      </c>
      <c r="M29" s="2">
        <v>6.1479999999999997</v>
      </c>
      <c r="N29" s="2" t="s">
        <v>7</v>
      </c>
      <c r="O29" s="6" t="s">
        <v>122</v>
      </c>
      <c r="P29" s="3" t="s">
        <v>72</v>
      </c>
      <c r="Q29" s="3">
        <v>0</v>
      </c>
      <c r="R29" s="15"/>
    </row>
    <row r="30" spans="1:19" ht="63" customHeight="1" x14ac:dyDescent="0.25">
      <c r="A30" s="2">
        <v>27</v>
      </c>
      <c r="B30" s="2">
        <v>16001001027</v>
      </c>
      <c r="C30" s="2" t="s">
        <v>4</v>
      </c>
      <c r="D30" s="2" t="s">
        <v>125</v>
      </c>
      <c r="E30" s="2" t="s">
        <v>195</v>
      </c>
      <c r="F30" s="3" t="s">
        <v>126</v>
      </c>
      <c r="G30" s="2" t="s">
        <v>29</v>
      </c>
      <c r="H30" s="2" t="s">
        <v>137</v>
      </c>
      <c r="I30" s="2">
        <v>350</v>
      </c>
      <c r="J30" s="2">
        <v>4.2</v>
      </c>
      <c r="K30" s="2">
        <v>1470</v>
      </c>
      <c r="L30" s="2" t="s">
        <v>6</v>
      </c>
      <c r="M30" s="2">
        <v>2.41</v>
      </c>
      <c r="N30" s="2" t="s">
        <v>7</v>
      </c>
      <c r="O30" s="6" t="s">
        <v>122</v>
      </c>
      <c r="P30" s="3" t="s">
        <v>72</v>
      </c>
      <c r="Q30" s="3" t="s">
        <v>162</v>
      </c>
      <c r="R30" s="15"/>
      <c r="S30" s="18" t="s">
        <v>196</v>
      </c>
    </row>
    <row r="31" spans="1:19" ht="48" customHeight="1" x14ac:dyDescent="0.25">
      <c r="A31" s="2">
        <v>28</v>
      </c>
      <c r="B31" s="2">
        <v>16001001028</v>
      </c>
      <c r="C31" s="2" t="s">
        <v>4</v>
      </c>
      <c r="D31" s="2" t="s">
        <v>127</v>
      </c>
      <c r="E31" s="2" t="s">
        <v>197</v>
      </c>
      <c r="F31" s="3" t="s">
        <v>128</v>
      </c>
      <c r="G31" s="2" t="s">
        <v>30</v>
      </c>
      <c r="H31" s="2" t="s">
        <v>137</v>
      </c>
      <c r="I31" s="2">
        <v>106</v>
      </c>
      <c r="J31" s="2">
        <v>3</v>
      </c>
      <c r="K31" s="2">
        <v>318</v>
      </c>
      <c r="L31" s="2" t="s">
        <v>6</v>
      </c>
      <c r="M31" s="2">
        <v>7.0000000000000007E-2</v>
      </c>
      <c r="N31" s="2" t="s">
        <v>7</v>
      </c>
      <c r="O31" s="6" t="s">
        <v>122</v>
      </c>
      <c r="P31" s="2">
        <v>0</v>
      </c>
      <c r="Q31" s="2" t="s">
        <v>163</v>
      </c>
      <c r="R31" s="15"/>
    </row>
    <row r="32" spans="1:19" ht="75" customHeight="1" x14ac:dyDescent="0.25">
      <c r="A32" s="2">
        <v>29</v>
      </c>
      <c r="B32" s="2">
        <v>16001001029</v>
      </c>
      <c r="C32" s="2" t="s">
        <v>4</v>
      </c>
      <c r="D32" s="2" t="s">
        <v>129</v>
      </c>
      <c r="E32" s="2" t="s">
        <v>198</v>
      </c>
      <c r="F32" s="3" t="s">
        <v>130</v>
      </c>
      <c r="G32" s="2" t="s">
        <v>31</v>
      </c>
      <c r="H32" s="2" t="s">
        <v>137</v>
      </c>
      <c r="I32" s="2">
        <v>193</v>
      </c>
      <c r="J32" s="2">
        <v>3.2</v>
      </c>
      <c r="K32" s="2">
        <v>617.6</v>
      </c>
      <c r="L32" s="2" t="s">
        <v>6</v>
      </c>
      <c r="M32" s="2">
        <v>0.68200000000000005</v>
      </c>
      <c r="N32" s="2" t="s">
        <v>7</v>
      </c>
      <c r="O32" s="6" t="s">
        <v>122</v>
      </c>
      <c r="P32" s="2">
        <v>1</v>
      </c>
      <c r="Q32" s="2">
        <v>0</v>
      </c>
      <c r="R32" s="15"/>
    </row>
    <row r="33" spans="1:18" ht="66" customHeight="1" x14ac:dyDescent="0.25">
      <c r="A33" s="2">
        <v>30</v>
      </c>
      <c r="B33" s="2">
        <v>16001001030</v>
      </c>
      <c r="C33" s="2" t="s">
        <v>4</v>
      </c>
      <c r="D33" s="2" t="s">
        <v>132</v>
      </c>
      <c r="E33" s="2" t="s">
        <v>192</v>
      </c>
      <c r="F33" s="3" t="s">
        <v>133</v>
      </c>
      <c r="G33" s="2" t="s">
        <v>32</v>
      </c>
      <c r="H33" s="2" t="s">
        <v>137</v>
      </c>
      <c r="I33" s="2">
        <v>170</v>
      </c>
      <c r="J33" s="2">
        <v>3.5</v>
      </c>
      <c r="K33" s="2">
        <v>595</v>
      </c>
      <c r="L33" s="2" t="s">
        <v>6</v>
      </c>
      <c r="M33" s="2">
        <v>0.52600000000000002</v>
      </c>
      <c r="N33" s="2" t="s">
        <v>7</v>
      </c>
      <c r="O33" s="6" t="s">
        <v>131</v>
      </c>
      <c r="P33" s="2">
        <v>0</v>
      </c>
      <c r="Q33" s="2" t="s">
        <v>200</v>
      </c>
      <c r="R33" s="16"/>
    </row>
    <row r="34" spans="1:18" x14ac:dyDescent="0.25">
      <c r="A34" s="8" t="s">
        <v>136</v>
      </c>
      <c r="C34" s="8"/>
      <c r="D34" s="8"/>
      <c r="E34" s="8"/>
      <c r="F34" s="8"/>
      <c r="G34" s="8"/>
      <c r="H34" s="8"/>
      <c r="I34" s="8">
        <f>SUM(I4:I33)</f>
        <v>16042.5</v>
      </c>
      <c r="J34" s="8"/>
      <c r="K34" s="8">
        <f>SUM(K4:K33)</f>
        <v>66425.5</v>
      </c>
      <c r="L34" s="8" t="s">
        <v>202</v>
      </c>
      <c r="M34" s="8">
        <f t="shared" ref="L34:M34" si="0">SUM(M4:M33)</f>
        <v>4993.096999999997</v>
      </c>
      <c r="N34" s="8"/>
      <c r="O34" s="8"/>
      <c r="P34" s="8">
        <v>10</v>
      </c>
      <c r="Q34" s="8" t="s">
        <v>201</v>
      </c>
      <c r="R34" s="8"/>
    </row>
    <row r="35" spans="1:18" x14ac:dyDescent="0.25">
      <c r="A35" s="8"/>
      <c r="B35" s="8" t="s">
        <v>137</v>
      </c>
      <c r="C35" s="8"/>
      <c r="D35" s="8"/>
      <c r="E35" s="8"/>
      <c r="F35" s="8"/>
      <c r="G35" s="8"/>
      <c r="H35" s="8"/>
      <c r="I35" s="8">
        <f>I34-I36-I37</f>
        <v>12621</v>
      </c>
      <c r="J35" s="11">
        <f>I35/I34*100</f>
        <v>78.672276764843389</v>
      </c>
      <c r="K35" s="8">
        <f t="shared" ref="K35" si="1">K33+K32+K31+K30+K29+K28+K27+K26+K25+K24+K23+K21+K20+K19+K17+K15+K13+K11+K10+K9+K8+K6+K5</f>
        <v>45471.6</v>
      </c>
      <c r="L35" s="8" t="s">
        <v>203</v>
      </c>
      <c r="M35" s="8">
        <v>699.03</v>
      </c>
      <c r="N35" s="8"/>
      <c r="O35" s="8"/>
      <c r="P35" s="8">
        <v>8</v>
      </c>
      <c r="Q35" s="8"/>
      <c r="R35" s="8"/>
    </row>
    <row r="36" spans="1:18" x14ac:dyDescent="0.25">
      <c r="A36" s="8"/>
      <c r="B36" s="8" t="s">
        <v>134</v>
      </c>
      <c r="C36" s="8"/>
      <c r="D36" s="8"/>
      <c r="E36" s="8"/>
      <c r="F36" s="8"/>
      <c r="G36" s="8"/>
      <c r="H36" s="8"/>
      <c r="I36">
        <f>I4+I7+I10+I14+I16+I18+I20</f>
        <v>3254.2</v>
      </c>
      <c r="K36">
        <f t="shared" ref="J36:K36" si="2">K4+K7+K10+K14+K16+K18+K20</f>
        <v>12627.900000000001</v>
      </c>
      <c r="L36" s="8" t="s">
        <v>204</v>
      </c>
      <c r="M36" s="8">
        <v>1030.43</v>
      </c>
      <c r="N36" s="8"/>
      <c r="O36" s="8"/>
      <c r="P36" s="8">
        <v>2</v>
      </c>
      <c r="Q36" s="8"/>
      <c r="R36" s="8"/>
    </row>
    <row r="37" spans="1:18" x14ac:dyDescent="0.25">
      <c r="A37" s="8"/>
      <c r="B37" s="8" t="s">
        <v>135</v>
      </c>
      <c r="C37" s="8"/>
      <c r="D37" s="8"/>
      <c r="E37" s="8"/>
      <c r="F37" s="8"/>
      <c r="G37" s="8"/>
      <c r="H37" s="8"/>
      <c r="I37" s="8">
        <f>I12</f>
        <v>167.3</v>
      </c>
      <c r="J37" s="10">
        <f>I37/I34*100</f>
        <v>1.0428549166277077</v>
      </c>
      <c r="K37" s="8">
        <f t="shared" ref="K37" si="3">K12</f>
        <v>589.4</v>
      </c>
      <c r="L37" s="8"/>
      <c r="M37" s="8"/>
      <c r="N37" s="8"/>
      <c r="O37" s="8"/>
      <c r="P37" s="8"/>
      <c r="Q37" s="8"/>
      <c r="R37" s="8"/>
    </row>
    <row r="38" spans="1:18" x14ac:dyDescent="0.25">
      <c r="J38" s="12"/>
    </row>
  </sheetData>
  <mergeCells count="1">
    <mergeCell ref="R4:R33"/>
  </mergeCells>
  <pageMargins left="0.7" right="0.7" top="0.75" bottom="0.75" header="0.3" footer="0.3"/>
  <pageSetup paperSize="9" scale="45" orientation="landscape" verticalDpi="180" r:id="rId1"/>
  <rowBreaks count="1" manualBreakCount="1">
    <brk id="2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2016-02-02T12:54:19Z</dcterms:modified>
</cp:coreProperties>
</file>